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c2babcfbf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cket plan" sheetId="1" r:id="Rf4ec024374f04b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0.00"/>
  </x:numFmts>
  <x:fonts count="5">
    <x:font>
      <x:sz val="11"/>
      <x:name val="Carlito"/>
    </x:font>
    <x:font>
      <x:sz val="11"/>
      <x:color rgb="FF253740"/>
      <x:name val="Arial"/>
    </x:font>
    <x:font>
      <x:b/>
      <x:sz val="16"/>
      <x:color rgb="FF253740"/>
      <x:name val="Arial"/>
    </x:font>
    <x:font>
      <x:b/>
      <x:sz val="11"/>
      <x:color rgb="FFFFFFFF"/>
      <x:name val="Arial"/>
    </x:font>
    <x:font>
      <x:sz val="11"/>
      <x:color rgb="FF1758A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14856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C2929"/>
      </x:font>
      <x:fill>
        <x:patternFill patternType="solid">
          <x:bgColor rgb="FFFCE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b7c30bdf94bd0" /><Relationship Type="http://schemas.openxmlformats.org/officeDocument/2006/relationships/theme" Target="/xl/theme/theme1.xml" Id="R64e9eb2780d44b55" /><Relationship Type="http://schemas.openxmlformats.org/officeDocument/2006/relationships/sharedStrings" Target="/xl/sharedStrings.xml" Id="R3e5622cdb6694021" /><Relationship Type="http://schemas.openxmlformats.org/officeDocument/2006/relationships/worksheet" Target="/xl/worksheets/sheet1.xml" Id="Rf4ec024374f04b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0" hidden="0" customWidth="1"/>
    <x:col min="2" max="2" width="23" hidden="0" customWidth="1"/>
    <x:col min="3" max="3" width="20" hidden="0" customWidth="1"/>
    <x:col min="4" max="4" width="56" hidden="0" customWidth="1"/>
  </x:cols>
  <x:sheetData>
    <x:row r="1" ht="28" customHeight="1">
      <x:c r="A1" s="2"/>
      <x:c r="B1" s="2"/>
      <x:c r="C1" s="2"/>
      <x:c r="D1" s="2"/>
    </x:row>
    <x:row r="2" ht="28" customHeight="1">
      <x:c r="A2" s="3" t="str">
        <x:v>Sweetener packet quantity plan</x:v>
      </x:c>
      <x:c r="B2" s="2"/>
      <x:c r="C2" s="2"/>
      <x:c r="D2" s="2"/>
    </x:row>
    <x:row r="3" ht="28" customHeight="1">
      <x:c r="A3" s="2" t="str">
        <x:v>Illustrative inputs. Replace yellow cells with agreed quantities. Before losses; not an order or quotation.</x:v>
      </x:c>
      <x:c r="B3" s="2"/>
      <x:c r="C3" s="2"/>
      <x:c r="D3" s="2"/>
    </x:row>
    <x:row r="4" ht="28" customHeight="1">
      <x:c r="A4" s="6" t="str">
        <x:v>Calculated result</x:v>
      </x:c>
      <x:c r="B4" s="6" t="str">
        <x:v>Quantity</x:v>
      </x:c>
      <x:c r="C4" s="6" t="str">
        <x:v>Unit</x:v>
      </x:c>
      <x:c r="D4" s="6" t="str">
        <x:v>Meaning</x:v>
      </x:c>
    </x:row>
    <x:row r="5" ht="34" customHeight="1">
      <x:c r="A5" s="2" t="str">
        <x:v>Complete outer packs possible</x:v>
      </x:c>
      <x:c r="B5" s="8" t="n">
        <x:f>IF(OR(COUNT(B16,B17,B18)&lt;3,B16&lt;0,B17&lt;0,B18&lt;=0,MOD(B16,1)&lt;&gt;0,MOD(B17,1)&lt;&gt;0,MOD(B18,1)&lt;&gt;0),"",MIN(B17,INT(B16/B18)))</x:f>
        <x:v>6666</x:v>
      </x:c>
      <x:c r="C5" s="2" t="str">
        <x:v>outer packs</x:v>
      </x:c>
      <x:c r="D5" s="7" t="str">
        <x:v>Limited by both stocks; complete packs only</x:v>
      </x:c>
    </x:row>
    <x:row r="6" ht="34" customHeight="1">
      <x:c r="A6" s="2" t="str">
        <x:v>Inner sachets needed for first batch</x:v>
      </x:c>
      <x:c r="B6" s="8" t="n">
        <x:f>IF(OR(COUNT(B18,B19)&lt;2,B18&lt;=0,B19&lt;0,MOD(B18,1)&lt;&gt;0,MOD(B19,1)&lt;&gt;0),"",B18*B19)</x:f>
        <x:v>15000</x:v>
      </x:c>
      <x:c r="C6" s="2" t="str">
        <x:v>sachets</x:v>
      </x:c>
      <x:c r="D6" s="7" t="str">
        <x:v>First-batch outer packs × sachets per outer</x:v>
      </x:c>
    </x:row>
    <x:row r="7" ht="34" customHeight="1">
      <x:c r="A7" s="2" t="str">
        <x:v>Inner sachet shortage</x:v>
      </x:c>
      <x:c r="B7" s="8" t="n">
        <x:f>IF(OR(NOT(ISNUMBER(B6)),OR(COUNT(B16)&lt;1,B16&lt;0,MOD(B16,1)&lt;&gt;0)),"",MAX(0,B6-B16))</x:f>
        <x:v>0</x:v>
      </x:c>
      <x:c r="C7" s="2" t="str">
        <x:v>sachets</x:v>
      </x:c>
      <x:c r="D7" s="7" t="str">
        <x:v>Additional inner units required; zero means covered</x:v>
      </x:c>
    </x:row>
    <x:row r="8" ht="34" customHeight="1">
      <x:c r="A8" s="2" t="str">
        <x:v>Outer pack shortage</x:v>
      </x:c>
      <x:c r="B8" s="8" t="n">
        <x:f>IF(OR(COUNT(B17,B19)&lt;2,B17&lt;0,B19&lt;0,MOD(B17,1)&lt;&gt;0,MOD(B19,1)&lt;&gt;0),"",MAX(0,B19-B17))</x:f>
        <x:v>0</x:v>
      </x:c>
      <x:c r="C8" s="2" t="str">
        <x:v>outer packs</x:v>
      </x:c>
      <x:c r="D8" s="7" t="str">
        <x:v>Additional outer units required; zero means covered</x:v>
      </x:c>
    </x:row>
    <x:row r="9" ht="34" customHeight="1">
      <x:c r="A9" s="2" t="str">
        <x:v>Inner sachets left after first batch</x:v>
      </x:c>
      <x:c r="B9" s="8" t="n">
        <x:f>IF(COUNT(B7:B8)&lt;2,"",IF(OR(B7&gt;0,B8&gt;0),"Shortage",B16-B6))</x:f>
        <x:v>185000</x:v>
      </x:c>
      <x:c r="C9" s="2" t="str">
        <x:v>sachets</x:v>
      </x:c>
      <x:c r="D9" s="7" t="str">
        <x:v>Shown only when both component stocks cover the batch</x:v>
      </x:c>
    </x:row>
    <x:row r="10" ht="34" customHeight="1">
      <x:c r="A10" s="2" t="str">
        <x:v>Outer packs left after first batch</x:v>
      </x:c>
      <x:c r="B10" s="8" t="n">
        <x:f>IF(COUNT(B7:B8)&lt;2,"",IF(OR(B7&gt;0,B8&gt;0),"Shortage",B17-B19))</x:f>
        <x:v>19500</x:v>
      </x:c>
      <x:c r="C10" s="2" t="str">
        <x:v>outer packs</x:v>
      </x:c>
      <x:c r="D10" s="7" t="str">
        <x:v>Shown only when both component stocks cover the batch</x:v>
      </x:c>
    </x:row>
    <x:row r="11" ht="34" customHeight="1">
      <x:c r="A11" s="2" t="str">
        <x:v>Net mass per outer pack</x:v>
      </x:c>
      <x:c r="B11" s="9" t="n">
        <x:f>IF(OR(COUNT(B18,B20)&lt;2,B18&lt;=0,B20&lt;=0,MOD(B18,1)&lt;&gt;0),"",B18*B20)</x:f>
        <x:v>150</x:v>
      </x:c>
      <x:c r="C11" s="2" t="str">
        <x:v>g</x:v>
      </x:c>
      <x:c r="D11" s="7" t="str">
        <x:v>Sachets per outer × grams per sachet</x:v>
      </x:c>
    </x:row>
    <x:row r="12" ht="34" customHeight="1">
      <x:c r="A12" s="2" t="str">
        <x:v>Net mass for first batch</x:v>
      </x:c>
      <x:c r="B12" s="9" t="n">
        <x:f>IF(OR(NOT(ISNUMBER(B11)),NOT(ISNUMBER(B19)),B19&lt;0,MOD(B19,1)&lt;&gt;0),"",B11*B19/1000)</x:f>
        <x:v>75</x:v>
      </x:c>
      <x:c r="C12" s="2" t="str">
        <x:v>kg</x:v>
      </x:c>
      <x:c r="D12" s="7" t="str">
        <x:v>Planned net content, excluding packaging and losses</x:v>
      </x:c>
    </x:row>
    <x:row r="13" ht="28" customHeight="1">
      <x:c r="A13" s="2"/>
      <x:c r="B13" s="2"/>
      <x:c r="C13" s="2"/>
      <x:c r="D13" s="2"/>
    </x:row>
    <x:row r="14" ht="28" customHeight="1">
      <x:c r="A14" s="6" t="str">
        <x:v>Editable inputs</x:v>
      </x:c>
      <x:c r="B14" s="6" t="str">
        <x:v>Example quantity</x:v>
      </x:c>
      <x:c r="C14" s="6" t="str">
        <x:v>Unit</x:v>
      </x:c>
      <x:c r="D14" s="6" t="str">
        <x:v>Input rule</x:v>
      </x:c>
    </x:row>
    <x:row r="15" ht="28" customHeight="1">
      <x:c r="A15" s="2"/>
      <x:c r="B15" s="2"/>
      <x:c r="C15" s="2"/>
      <x:c r="D15" s="2"/>
    </x:row>
    <x:row r="16" ht="28" customHeight="1">
      <x:c r="A16" s="2" t="str">
        <x:v>Inner sachet stock or purchase</x:v>
      </x:c>
      <x:c r="B16" s="12" t="n">
        <x:v>200000</x:v>
      </x:c>
      <x:c r="C16" s="2" t="str">
        <x:v>sachets</x:v>
      </x:c>
      <x:c r="D16" s="2" t="str">
        <x:v>Whole count, zero or more</x:v>
      </x:c>
    </x:row>
    <x:row r="17" ht="28" customHeight="1">
      <x:c r="A17" s="2" t="str">
        <x:v>Outer pack stock or purchase</x:v>
      </x:c>
      <x:c r="B17" s="12" t="n">
        <x:v>20000</x:v>
      </x:c>
      <x:c r="C17" s="2" t="str">
        <x:v>outer packs</x:v>
      </x:c>
      <x:c r="D17" s="2" t="str">
        <x:v>Whole count, zero or more</x:v>
      </x:c>
    </x:row>
    <x:row r="18" ht="28" customHeight="1">
      <x:c r="A18" s="2" t="str">
        <x:v>Sachets in each outer pack</x:v>
      </x:c>
      <x:c r="B18" s="12" t="n">
        <x:v>30</x:v>
      </x:c>
      <x:c r="C18" s="2" t="str">
        <x:v>sachets / outer</x:v>
      </x:c>
      <x:c r="D18" s="2" t="str">
        <x:v>Positive whole count</x:v>
      </x:c>
    </x:row>
    <x:row r="19" ht="28" customHeight="1">
      <x:c r="A19" s="2" t="str">
        <x:v>Outer packs in the first batch</x:v>
      </x:c>
      <x:c r="B19" s="12" t="n">
        <x:v>500</x:v>
      </x:c>
      <x:c r="C19" s="2" t="str">
        <x:v>outer packs</x:v>
      </x:c>
      <x:c r="D19" s="2" t="str">
        <x:v>Whole count, zero or more</x:v>
      </x:c>
    </x:row>
    <x:row r="20" ht="28" customHeight="1">
      <x:c r="A20" s="2" t="str">
        <x:v>Net mass per sachet</x:v>
      </x:c>
      <x:c r="B20" s="13" t="n">
        <x:v>5</x:v>
      </x:c>
      <x:c r="C20" s="2" t="str">
        <x:v>g / sachet</x:v>
      </x:c>
      <x:c r="D20" s="2" t="str">
        <x:v>Positive net mass; not gross shipping mass</x:v>
      </x:c>
    </x:row>
    <x:row r="21" ht="28" customHeight="1">
      <x:c r="A21" s="2"/>
      <x:c r="B21" s="2"/>
      <x:c r="C21" s="2"/>
      <x:c r="D21" s="2"/>
    </x:row>
    <x:row r="22" ht="28" customHeight="1">
      <x:c r="A22" s="2" t="str">
        <x:v>Missing or invalid counts leave dependent results blank. A shortage prevents a remaining-stock result.</x:v>
      </x:c>
      <x:c r="B22" s="2"/>
      <x:c r="C22" s="2"/>
      <x:c r="D22" s="2"/>
    </x:row>
    <x:row r="23" ht="28" customHeight="1">
      <x:c r="A23" s="2"/>
      <x:c r="B23" s="2"/>
      <x:c r="C23" s="2"/>
      <x:c r="D23" s="2"/>
    </x:row>
    <x:row r="24" ht="28" customHeight="1">
      <x:c r="A24" s="2" t="str">
        <x:v>Source: illustrative arithmetic from this guide; company packaging references were recorded September 16, 2026.</x:v>
      </x:c>
      <x:c r="B24" s="2"/>
      <x:c r="C24" s="2"/>
      <x:c r="D24" s="2"/>
    </x:row>
    <x:row r="25" ht="28" customHeight="1">
      <x:c r="A25" s="2" t="str">
        <x:v>https://heng-li-yuan.com/en/resources/private-label-monk-fruit-sweetener-packets-oem-guide/</x:v>
      </x:c>
      <x:c r="B25" s="2"/>
      <x:c r="C25" s="2"/>
      <x:c r="D25" s="2"/>
    </x:row>
    <x:row r="26" ht="28" customHeight="1">
      <x:c r="A26" s="2" t="str">
        <x:v>Use current agreed purchases. Supplier multiples, filling losses, safety stock, freight and costs are not calculated.</x:v>
      </x:c>
      <x:c r="B26" s="2"/>
      <x:c r="C26" s="2"/>
      <x:c r="D26" s="2"/>
    </x:row>
    <x:row r="27" ht="28" customHeight="1">
      <x:c r="A27" s="2"/>
      <x:c r="B27" s="2"/>
      <x:c r="C27" s="2"/>
      <x:c r="D27" s="2"/>
    </x:row>
  </x:sheetData>
  <x:conditionalFormatting sqref="B7:B8">
    <x:cfRule type="cellIs" dxfId="0" priority="1" operator="greaterThan">
      <x:formula>0</x:formula>
    </x:cfRule>
  </x:conditionalFormatting>
  <x:dataValidations count="3">
    <x:dataValidation type="whole" operator="between" sqref="B16:B17">
      <x:formula1>0</x:formula1>
      <x:formula2>2000000000</x:formula2>
    </x:dataValidation>
    <x:dataValidation type="whole" operator="between" sqref="B19">
      <x:formula1>0</x:formula1>
      <x:formula2>2000000000</x:formula2>
    </x:dataValidation>
    <x:dataValidation type="whole" operator="between" sqref="B18">
      <x:formula1>1</x:formula1>
      <x:formula2>1000000</x:formula2>
    </x:dataValidation>
  </x:dataValidations>
  <x:pageMargins left="0.7" right="0.7" top="0.75" bottom="0.75" header="0.3" footer="0.3"/>
</x:worksheet>
</file>